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3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L32" i="1"/>
  <c r="G32" i="1"/>
  <c r="H32" i="1"/>
  <c r="I32" i="1"/>
  <c r="J32" i="1"/>
  <c r="F32" i="1"/>
  <c r="L23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00" i="1" l="1"/>
  <c r="J138" i="1"/>
  <c r="G176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<sst xmlns="http://schemas.openxmlformats.org/spreadsheetml/2006/main" count="580" uniqueCount="177">
  <si>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</si>
  <si>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</si>
  <si>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</si>
  <si>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</si>
  <si>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</si>
  <si>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</si>
  <si>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</si>
  <si>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</si>
  <si>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</si>
  <si>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</si>
  <si>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</si>
  <si>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</si>
  <si>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</si>
  <si>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</si>
  <si>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</si>
  <si>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</si>
  <si>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</si>
  <si>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</si>
  <si>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</si>
  <si>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</si>
  <si>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</si>
  <si>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</si>
  <si>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</si>
  <si>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</si>
  <si>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</si>
  <si>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</si>
  <si>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</si>
  <si>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</si>
  <si>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</si>
  <si>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</si>
  <si>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</si>
  <si>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</si>
  <si>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</si>
  <si>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</si>
  <si>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</si>
  <si>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</si>
  <si>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</si>
  <si>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</si>
  <si>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</si>
  <si>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</si>
  <si>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</si>
  <si>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</si>
  <si>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</si>
  <si>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</si>
  <si>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</si>
  <si>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</si>
  <si>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</si>
  <si>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</si>
  <si>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</si>
  <si>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</si>
  <si>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</si>
  <si>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</si>
  <si>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</si>
  <si>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</si>
  <si>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</si>
  <si>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30</t>
  </si>
  <si>
    <t>109</t>
  </si>
  <si>
    <t>Овощи натуральные соленые (огурцы)</t>
  </si>
  <si>
    <t>107</t>
  </si>
  <si>
    <t>Плов из отварной птицы</t>
  </si>
  <si>
    <t>406</t>
  </si>
  <si>
    <t>Щи из квашеной капусты с картофелем</t>
  </si>
  <si>
    <t>250</t>
  </si>
  <si>
    <t>139</t>
  </si>
  <si>
    <t>Компот из свежих плодов или ягод (из плодов)</t>
  </si>
  <si>
    <t>507</t>
  </si>
  <si>
    <t>40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</si>
  <si>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</si>
  <si>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</si>
  <si>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</si>
  <si>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</si>
  <si>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</si>
  <si>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</si>
  <si>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</si>
  <si>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</si>
  <si>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</si>
  <si>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Икра свекольная или морковная (морковная)</t>
  </si>
  <si>
    <t>119</t>
  </si>
  <si>
    <t>Тефтели из говядины паровые</t>
  </si>
  <si>
    <t>389</t>
  </si>
  <si>
    <t>Каша гречневая рассыпчатая</t>
  </si>
  <si>
    <t>237</t>
  </si>
  <si>
    <t>Рассольник домашний</t>
  </si>
  <si>
    <t>132</t>
  </si>
  <si>
    <t>Компот из смеси сухофруктов</t>
  </si>
  <si>
    <t>508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</si>
  <si>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</si>
  <si>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</si>
  <si>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</si>
  <si>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</si>
  <si>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</si>
  <si>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</si>
  <si>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</si>
  <si>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10</t>
  </si>
  <si>
    <t>Борщ с капустой и картофелем</t>
  </si>
  <si>
    <t>128</t>
  </si>
  <si>
    <t>Рагу из птицы</t>
  </si>
  <si>
    <t>407</t>
  </si>
  <si>
    <t>Компот из яблок с лимонами</t>
  </si>
  <si>
    <t>509</t>
  </si>
  <si>
    <t>Кукуруза отварная (зерен с маслом)</t>
  </si>
  <si>
    <t>175</t>
  </si>
  <si>
    <t>Омлет натуральный</t>
  </si>
  <si>
    <t>301</t>
  </si>
  <si>
    <t>Какао с молоком (1-й вариант)</t>
  </si>
  <si>
    <t>496</t>
  </si>
  <si>
    <t>Масло сливочное</t>
  </si>
  <si>
    <t>105</t>
  </si>
  <si>
    <t>Батон нарезной</t>
  </si>
  <si>
    <t>111</t>
  </si>
  <si>
    <t>Горошек зеленый</t>
  </si>
  <si>
    <t>1/1</t>
  </si>
  <si>
    <t>Суп- пюре из разных овощей</t>
  </si>
  <si>
    <t>161</t>
  </si>
  <si>
    <t>Голубцы ленивые</t>
  </si>
  <si>
    <t>372</t>
  </si>
  <si>
    <t>Салат из моркови</t>
  </si>
  <si>
    <t>7</t>
  </si>
  <si>
    <t>Компот из плодов или ягод сушеных</t>
  </si>
  <si>
    <t>512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</si>
  <si>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</si>
  <si>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</si>
  <si>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</si>
  <si>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</si>
  <si>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</si>
  <si>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</si>
  <si>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</si>
  <si>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</si>
  <si>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</si>
  <si>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</si>
  <si>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</si>
  <si>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</si>
  <si>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</si>
  <si>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</si>
  <si>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</si>
  <si>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Щи из свежей капусты с картофелем</t>
  </si>
  <si>
    <t>142</t>
  </si>
  <si>
    <t>Жаркое по-домашнему</t>
  </si>
  <si>
    <t>369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</si>
  <si>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</si>
  <si>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</si>
  <si>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</si>
  <si>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</si>
  <si>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</si>
  <si>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</si>
  <si>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Суп картофельный с бобовыми (1-й вариант)</t>
  </si>
  <si>
    <t>144</t>
  </si>
  <si>
    <t>Птица отварная</t>
  </si>
  <si>
    <t>80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</si>
  <si>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</si>
  <si>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</si>
  <si>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</si>
  <si>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</si>
  <si>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</si>
  <si>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</si>
  <si>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Кофейный напиток с молоком</t>
  </si>
  <si>
    <t>501</t>
  </si>
  <si>
    <t>дополнительно</t>
  </si>
  <si>
    <t>Суп из овощей с фасоль</t>
  </si>
  <si>
    <t>143</t>
  </si>
  <si>
    <t>Рыба, запеченная в омлете</t>
  </si>
  <si>
    <t>337</t>
  </si>
  <si>
    <t>Картофель отварной 1</t>
  </si>
  <si>
    <t>173 1</t>
  </si>
  <si>
    <t>Рагу из овощей</t>
  </si>
  <si>
    <t>195</t>
  </si>
  <si>
    <t>Салат из свежих огурцов</t>
  </si>
  <si>
    <t>17</t>
  </si>
  <si>
    <t>155</t>
  </si>
  <si>
    <t xml:space="preserve">Суп с крупой </t>
  </si>
  <si>
    <t>Макароны отварные с овощами</t>
  </si>
  <si>
    <t>294</t>
  </si>
  <si>
    <t>Печень говяжья по-строгановски</t>
  </si>
  <si>
    <t>110</t>
  </si>
  <si>
    <t>398</t>
  </si>
  <si>
    <t>Кукуруза отварная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</si>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</sst>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>
        <v>27</v>
      </c>
      <c r="D1" s="53"/>
      <c r="E1" s="53"/>
      <c r="F1" s="12" t="s">
        <v>16</v>
      </c>
      <c r="G1" s="2" t="s">
        <v>17</v>
      </c>
      <c r="H1" s="54" t="s">
        <v>176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17.170000000000002</v>
      </c>
      <c r="H6" s="40">
        <v>18.329999999999998</v>
      </c>
      <c r="I6" s="40">
        <v>3.5</v>
      </c>
      <c r="J6" s="40">
        <v>247.5</v>
      </c>
      <c r="K6" s="41" t="s">
        <v>41</v>
      </c>
      <c r="L6" s="40">
        <v>65.09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6.79</v>
      </c>
      <c r="H7" s="43">
        <v>0.81</v>
      </c>
      <c r="I7" s="43">
        <v>34.85</v>
      </c>
      <c r="J7" s="43">
        <v>173.88</v>
      </c>
      <c r="K7" s="44" t="s">
        <v>44</v>
      </c>
      <c r="L7" s="43">
        <v>14.26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 t="s">
        <v>49</v>
      </c>
      <c r="G8" s="43">
        <v>0.2</v>
      </c>
      <c r="H8" s="43">
        <v>0</v>
      </c>
      <c r="I8" s="43">
        <v>15.02</v>
      </c>
      <c r="J8" s="43">
        <v>58.76</v>
      </c>
      <c r="K8" s="44" t="s">
        <v>50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 t="s">
        <v>52</v>
      </c>
      <c r="G9" s="43">
        <v>1.52</v>
      </c>
      <c r="H9" s="43">
        <v>0.16</v>
      </c>
      <c r="I9" s="43">
        <v>9.84</v>
      </c>
      <c r="J9" s="43">
        <v>47</v>
      </c>
      <c r="K9" s="44" t="s">
        <v>53</v>
      </c>
      <c r="L9" s="43">
        <v>1.3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 t="s">
        <v>46</v>
      </c>
      <c r="G11" s="43">
        <v>0.66</v>
      </c>
      <c r="H11" s="43">
        <v>0.12</v>
      </c>
      <c r="I11" s="43">
        <v>2.2799999999999998</v>
      </c>
      <c r="J11" s="43">
        <v>14.4</v>
      </c>
      <c r="K11" s="44" t="s">
        <v>47</v>
      </c>
      <c r="L11" s="43">
        <v>10.52</v>
      </c>
    </row>
    <row r="12" spans="1:12" ht="15" x14ac:dyDescent="0.25">
      <c r="A12" s="23"/>
      <c r="B12" s="15"/>
      <c r="C12" s="11"/>
      <c r="D12" s="6" t="s">
        <v>32</v>
      </c>
      <c r="E12" s="42" t="s">
        <v>54</v>
      </c>
      <c r="F12" s="43">
        <v>30</v>
      </c>
      <c r="G12" s="43">
        <v>1.98</v>
      </c>
      <c r="H12" s="43">
        <v>0.36</v>
      </c>
      <c r="I12" s="43">
        <v>10.02</v>
      </c>
      <c r="J12" s="43">
        <v>52.2</v>
      </c>
      <c r="K12" s="44" t="s">
        <v>56</v>
      </c>
      <c r="L12" s="43">
        <v>1.75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590</v>
      </c>
      <c r="G13" s="19">
        <f t="shared" ref="G13:L13" si="0">G12+G11+G10+G9+G8+G7+G6</f>
        <v>28.32</v>
      </c>
      <c r="H13" s="19">
        <f t="shared" si="0"/>
        <v>19.779999999999998</v>
      </c>
      <c r="I13" s="19">
        <f t="shared" si="0"/>
        <v>75.509999999999991</v>
      </c>
      <c r="J13" s="19">
        <f t="shared" si="0"/>
        <v>593.74</v>
      </c>
      <c r="K13" s="25"/>
      <c r="L13" s="19">
        <f t="shared" si="0"/>
        <v>96.79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46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58</v>
      </c>
      <c r="L14" s="43">
        <v>8.27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1.68</v>
      </c>
      <c r="H15" s="43">
        <v>5.17</v>
      </c>
      <c r="I15" s="43">
        <v>7.07</v>
      </c>
      <c r="J15" s="43">
        <v>83.3</v>
      </c>
      <c r="K15" s="44" t="s">
        <v>63</v>
      </c>
      <c r="L15" s="43">
        <v>22.84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 t="s">
        <v>49</v>
      </c>
      <c r="G16" s="43">
        <v>26.44</v>
      </c>
      <c r="H16" s="43">
        <v>34.1</v>
      </c>
      <c r="I16" s="43">
        <v>36.119999999999997</v>
      </c>
      <c r="J16" s="43">
        <v>556.78</v>
      </c>
      <c r="K16" s="44" t="s">
        <v>60</v>
      </c>
      <c r="L16" s="43">
        <v>74.150000000000006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 t="s">
        <v>49</v>
      </c>
      <c r="G18" s="43">
        <v>0.5</v>
      </c>
      <c r="H18" s="43">
        <v>0.2</v>
      </c>
      <c r="I18" s="43">
        <v>23.1</v>
      </c>
      <c r="J18" s="43">
        <v>96</v>
      </c>
      <c r="K18" s="44" t="s">
        <v>65</v>
      </c>
      <c r="L18" s="43">
        <v>25.26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 t="s">
        <v>66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53</v>
      </c>
      <c r="L19" s="43">
        <v>2.59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 t="s">
        <v>66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56</v>
      </c>
      <c r="L20" s="43">
        <v>2.33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790</v>
      </c>
      <c r="G23" s="19">
        <f t="shared" ref="G23:J23" si="1">G22+G21+G20+G19+G18+G17+G16+G15+G14</f>
        <v>34.78</v>
      </c>
      <c r="H23" s="19">
        <f t="shared" si="1"/>
        <v>40.330000000000005</v>
      </c>
      <c r="I23" s="19">
        <f t="shared" si="1"/>
        <v>100.34999999999998</v>
      </c>
      <c r="J23" s="19">
        <f t="shared" si="1"/>
        <v>907.4799999999999</v>
      </c>
      <c r="K23" s="25"/>
      <c r="L23" s="19">
        <f>L22+L21+L20+L19+L18+L17+L16+L15+L14</f>
        <v>135.44000000000003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1380</v>
      </c>
      <c r="G24" s="32">
        <f t="shared" ref="G24:J24" si="2">G13+G23</f>
        <v>63.1</v>
      </c>
      <c r="H24" s="32">
        <f t="shared" si="2"/>
        <v>60.11</v>
      </c>
      <c r="I24" s="32">
        <f t="shared" si="2"/>
        <v>175.85999999999996</v>
      </c>
      <c r="J24" s="32">
        <f t="shared" si="2"/>
        <v>1501.2199999999998</v>
      </c>
      <c r="K24" s="32"/>
      <c r="L24" s="32">
        <f t="shared" ref="L24" si="3">L13+L23</f>
        <v>232.23000000000002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 t="s">
        <v>68</v>
      </c>
      <c r="G25" s="40">
        <v>13.32</v>
      </c>
      <c r="H25" s="40">
        <v>1.88</v>
      </c>
      <c r="I25" s="40">
        <v>5.2</v>
      </c>
      <c r="J25" s="40">
        <v>189.8</v>
      </c>
      <c r="K25" s="41" t="s">
        <v>69</v>
      </c>
      <c r="L25" s="40">
        <v>40.090000000000003</v>
      </c>
    </row>
    <row r="26" spans="1:12" ht="15" x14ac:dyDescent="0.25">
      <c r="A26" s="14"/>
      <c r="B26" s="15"/>
      <c r="C26" s="11"/>
      <c r="D26" s="6" t="s">
        <v>29</v>
      </c>
      <c r="E26" s="42" t="s">
        <v>70</v>
      </c>
      <c r="F26" s="43" t="s">
        <v>71</v>
      </c>
      <c r="G26" s="43">
        <v>22.2</v>
      </c>
      <c r="H26" s="43">
        <v>3.13</v>
      </c>
      <c r="I26" s="43">
        <v>8.67</v>
      </c>
      <c r="J26" s="43">
        <v>149.66999999999999</v>
      </c>
      <c r="K26" s="44" t="s">
        <v>72</v>
      </c>
      <c r="L26" s="43">
        <v>28.46</v>
      </c>
    </row>
    <row r="27" spans="1:12" ht="25.5" x14ac:dyDescent="0.25">
      <c r="A27" s="14"/>
      <c r="B27" s="15"/>
      <c r="C27" s="11"/>
      <c r="D27" s="7" t="s">
        <v>22</v>
      </c>
      <c r="E27" s="42" t="s">
        <v>73</v>
      </c>
      <c r="F27" s="43" t="s">
        <v>49</v>
      </c>
      <c r="G27" s="43">
        <v>0.4</v>
      </c>
      <c r="H27" s="43">
        <v>0</v>
      </c>
      <c r="I27" s="43">
        <v>20</v>
      </c>
      <c r="J27" s="43">
        <v>80</v>
      </c>
      <c r="K27" s="44" t="s">
        <v>74</v>
      </c>
      <c r="L27" s="43">
        <v>14.39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1.52</v>
      </c>
      <c r="H28" s="43">
        <v>0.16</v>
      </c>
      <c r="I28" s="43">
        <v>9.84</v>
      </c>
      <c r="J28" s="43">
        <v>47</v>
      </c>
      <c r="K28" s="44" t="s">
        <v>53</v>
      </c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75</v>
      </c>
      <c r="F30" s="43" t="s">
        <v>46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47</v>
      </c>
      <c r="L30" s="43">
        <v>10.8</v>
      </c>
    </row>
    <row r="31" spans="1:12" ht="15" x14ac:dyDescent="0.25">
      <c r="A31" s="14"/>
      <c r="B31" s="15"/>
      <c r="C31" s="11"/>
      <c r="D31" s="6" t="s">
        <v>32</v>
      </c>
      <c r="E31" s="42" t="s">
        <v>54</v>
      </c>
      <c r="F31" s="43" t="s">
        <v>55</v>
      </c>
      <c r="G31" s="43">
        <v>1.98</v>
      </c>
      <c r="H31" s="43">
        <v>0.36</v>
      </c>
      <c r="I31" s="43">
        <v>10.02</v>
      </c>
      <c r="J31" s="43">
        <v>52.2</v>
      </c>
      <c r="K31" s="44" t="s">
        <v>56</v>
      </c>
      <c r="L31" s="43">
        <v>1.75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550</v>
      </c>
      <c r="G32" s="19">
        <f t="shared" ref="G32:L32" si="4">G31+G30+G29+G28+G27+G26+G25</f>
        <v>39.9</v>
      </c>
      <c r="H32" s="19">
        <f t="shared" si="4"/>
        <v>5.59</v>
      </c>
      <c r="I32" s="19">
        <f t="shared" si="4"/>
        <v>55.230000000000004</v>
      </c>
      <c r="J32" s="19">
        <f t="shared" si="4"/>
        <v>527.06999999999994</v>
      </c>
      <c r="K32" s="25"/>
      <c r="L32" s="19">
        <f t="shared" si="4"/>
        <v>96.79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 t="s">
        <v>46</v>
      </c>
      <c r="G33" s="43">
        <v>1.44</v>
      </c>
      <c r="H33" s="43">
        <v>4.26</v>
      </c>
      <c r="I33" s="43">
        <v>6.24</v>
      </c>
      <c r="J33" s="43">
        <v>69</v>
      </c>
      <c r="K33" s="44" t="s">
        <v>77</v>
      </c>
      <c r="L33" s="43">
        <v>14.97</v>
      </c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 t="s">
        <v>62</v>
      </c>
      <c r="G34" s="43">
        <v>2.0699999999999998</v>
      </c>
      <c r="H34" s="43">
        <v>5.2</v>
      </c>
      <c r="I34" s="43">
        <v>12.8</v>
      </c>
      <c r="J34" s="43">
        <v>106.25</v>
      </c>
      <c r="K34" s="44" t="s">
        <v>83</v>
      </c>
      <c r="L34" s="43">
        <v>21.14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 t="s">
        <v>40</v>
      </c>
      <c r="G35" s="43">
        <v>13.8</v>
      </c>
      <c r="H35" s="43">
        <v>12.7</v>
      </c>
      <c r="I35" s="43">
        <v>8.6999999999999993</v>
      </c>
      <c r="J35" s="43">
        <v>204</v>
      </c>
      <c r="K35" s="44" t="s">
        <v>79</v>
      </c>
      <c r="L35" s="43">
        <v>66.48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 t="s">
        <v>43</v>
      </c>
      <c r="G36" s="43">
        <v>10.26</v>
      </c>
      <c r="H36" s="43">
        <v>9.41</v>
      </c>
      <c r="I36" s="43">
        <v>44.5</v>
      </c>
      <c r="J36" s="43">
        <v>303.66000000000003</v>
      </c>
      <c r="K36" s="44" t="s">
        <v>81</v>
      </c>
      <c r="L36" s="43">
        <v>16.809999999999999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 t="s">
        <v>49</v>
      </c>
      <c r="G37" s="43">
        <v>0.5</v>
      </c>
      <c r="H37" s="43">
        <v>0</v>
      </c>
      <c r="I37" s="43">
        <v>27</v>
      </c>
      <c r="J37" s="43">
        <v>110</v>
      </c>
      <c r="K37" s="44" t="s">
        <v>85</v>
      </c>
      <c r="L37" s="43">
        <v>11.12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 t="s">
        <v>66</v>
      </c>
      <c r="G38" s="43">
        <v>2.64</v>
      </c>
      <c r="H38" s="43">
        <v>0.48</v>
      </c>
      <c r="I38" s="43">
        <v>13.36</v>
      </c>
      <c r="J38" s="43">
        <v>69.599999999999994</v>
      </c>
      <c r="K38" s="44" t="s">
        <v>56</v>
      </c>
      <c r="L38" s="43">
        <v>2.59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 t="s">
        <v>66</v>
      </c>
      <c r="G39" s="43">
        <v>3.04</v>
      </c>
      <c r="H39" s="43">
        <v>0.32</v>
      </c>
      <c r="I39" s="43">
        <v>19.68</v>
      </c>
      <c r="J39" s="43">
        <v>94</v>
      </c>
      <c r="K39" s="44" t="s">
        <v>53</v>
      </c>
      <c r="L39" s="43">
        <v>2.33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870</v>
      </c>
      <c r="G42" s="19">
        <f t="shared" ref="G42:L42" si="5">G41+G40+G39+G38+G37+G36+G35+G34+G33</f>
        <v>33.749999999999993</v>
      </c>
      <c r="H42" s="19">
        <f t="shared" si="5"/>
        <v>32.369999999999997</v>
      </c>
      <c r="I42" s="19">
        <f t="shared" si="5"/>
        <v>132.28</v>
      </c>
      <c r="J42" s="19">
        <f t="shared" si="5"/>
        <v>956.51</v>
      </c>
      <c r="K42" s="25"/>
      <c r="L42" s="19">
        <f t="shared" si="5"/>
        <v>135.44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1420</v>
      </c>
      <c r="G43" s="32">
        <f t="shared" ref="G43" si="6">G32+G42</f>
        <v>73.649999999999991</v>
      </c>
      <c r="H43" s="32">
        <f t="shared" ref="H43" si="7">H32+H42</f>
        <v>37.959999999999994</v>
      </c>
      <c r="I43" s="32">
        <f t="shared" ref="I43" si="8">I32+I42</f>
        <v>187.51</v>
      </c>
      <c r="J43" s="32">
        <f t="shared" ref="J43:L43" si="9">J32+J42</f>
        <v>1483.58</v>
      </c>
      <c r="K43" s="32"/>
      <c r="L43" s="32">
        <f t="shared" si="9"/>
        <v>232.23000000000002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 t="s">
        <v>68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87</v>
      </c>
      <c r="L44" s="40">
        <v>59.97</v>
      </c>
    </row>
    <row r="45" spans="1:12" ht="15" x14ac:dyDescent="0.25">
      <c r="A45" s="23"/>
      <c r="B45" s="15"/>
      <c r="C45" s="11"/>
      <c r="D45" s="6" t="s">
        <v>29</v>
      </c>
      <c r="E45" s="42" t="s">
        <v>88</v>
      </c>
      <c r="F45" s="43" t="s">
        <v>71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89</v>
      </c>
      <c r="L45" s="43">
        <v>10.43</v>
      </c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 t="s">
        <v>49</v>
      </c>
      <c r="G46" s="43">
        <v>0</v>
      </c>
      <c r="H46" s="43">
        <v>0</v>
      </c>
      <c r="I46" s="43">
        <v>18.399999999999999</v>
      </c>
      <c r="J46" s="43">
        <v>74</v>
      </c>
      <c r="K46" s="44" t="s">
        <v>91</v>
      </c>
      <c r="L46" s="43">
        <v>14.1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 t="s">
        <v>52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53</v>
      </c>
      <c r="L47" s="43">
        <v>1.3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157</v>
      </c>
      <c r="E49" s="42" t="s">
        <v>92</v>
      </c>
      <c r="F49" s="43" t="s">
        <v>93</v>
      </c>
      <c r="G49" s="43">
        <v>2.6</v>
      </c>
      <c r="H49" s="43">
        <v>2.65</v>
      </c>
      <c r="I49" s="43">
        <v>0.35</v>
      </c>
      <c r="J49" s="43">
        <v>35.56</v>
      </c>
      <c r="K49" s="44" t="s">
        <v>40</v>
      </c>
      <c r="L49" s="43">
        <v>9.24</v>
      </c>
    </row>
    <row r="50" spans="1:12" ht="15" x14ac:dyDescent="0.25">
      <c r="A50" s="23"/>
      <c r="B50" s="15"/>
      <c r="C50" s="11"/>
      <c r="D50" s="6" t="s">
        <v>32</v>
      </c>
      <c r="E50" s="42" t="s">
        <v>54</v>
      </c>
      <c r="F50" s="43" t="s">
        <v>55</v>
      </c>
      <c r="G50" s="43">
        <v>1.98</v>
      </c>
      <c r="H50" s="43">
        <v>0.36</v>
      </c>
      <c r="I50" s="43">
        <v>10.02</v>
      </c>
      <c r="J50" s="43">
        <v>52.2</v>
      </c>
      <c r="K50" s="44" t="s">
        <v>56</v>
      </c>
      <c r="L50" s="43">
        <v>1.75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500</v>
      </c>
      <c r="G51" s="19">
        <f t="shared" ref="G51:L51" si="10">G50+G49+G48+G47+G46+G45+G44</f>
        <v>24.4</v>
      </c>
      <c r="H51" s="19">
        <f t="shared" si="10"/>
        <v>21.36</v>
      </c>
      <c r="I51" s="19">
        <f t="shared" si="10"/>
        <v>73.790000000000006</v>
      </c>
      <c r="J51" s="19">
        <f t="shared" si="10"/>
        <v>581.87</v>
      </c>
      <c r="K51" s="25"/>
      <c r="L51" s="19">
        <f t="shared" si="10"/>
        <v>96.789999999999992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175</v>
      </c>
      <c r="F52" s="43" t="s">
        <v>46</v>
      </c>
      <c r="G52" s="43">
        <v>5.34</v>
      </c>
      <c r="H52" s="43">
        <v>3.37</v>
      </c>
      <c r="I52" s="43">
        <v>37.01</v>
      </c>
      <c r="J52" s="43">
        <v>199.74</v>
      </c>
      <c r="K52" s="44" t="s">
        <v>101</v>
      </c>
      <c r="L52" s="43">
        <v>25.76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 t="s">
        <v>62</v>
      </c>
      <c r="G53" s="43">
        <v>1.65</v>
      </c>
      <c r="H53" s="43">
        <v>5.17</v>
      </c>
      <c r="I53" s="43">
        <v>11.9</v>
      </c>
      <c r="J53" s="43">
        <v>100.7</v>
      </c>
      <c r="K53" s="44" t="s">
        <v>95</v>
      </c>
      <c r="L53" s="43">
        <v>18.38</v>
      </c>
    </row>
    <row r="54" spans="1:12" ht="15" x14ac:dyDescent="0.25">
      <c r="A54" s="23"/>
      <c r="B54" s="15"/>
      <c r="C54" s="11"/>
      <c r="D54" s="7" t="s">
        <v>28</v>
      </c>
      <c r="E54" s="42" t="s">
        <v>96</v>
      </c>
      <c r="F54" s="43" t="s">
        <v>49</v>
      </c>
      <c r="G54" s="43">
        <v>15.78</v>
      </c>
      <c r="H54" s="43">
        <v>16.46</v>
      </c>
      <c r="I54" s="43">
        <v>18.18</v>
      </c>
      <c r="J54" s="43">
        <v>283.42</v>
      </c>
      <c r="K54" s="44" t="s">
        <v>97</v>
      </c>
      <c r="L54" s="43">
        <v>60.41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98</v>
      </c>
      <c r="F56" s="43" t="s">
        <v>49</v>
      </c>
      <c r="G56" s="43">
        <v>0.3</v>
      </c>
      <c r="H56" s="43">
        <v>0.2</v>
      </c>
      <c r="I56" s="43">
        <v>25.1</v>
      </c>
      <c r="J56" s="43">
        <v>103</v>
      </c>
      <c r="K56" s="44" t="s">
        <v>99</v>
      </c>
      <c r="L56" s="43">
        <v>25.97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 t="s">
        <v>66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53</v>
      </c>
      <c r="L57" s="43">
        <v>2.59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 t="s">
        <v>66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56</v>
      </c>
      <c r="L58" s="43">
        <v>2.33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790</v>
      </c>
      <c r="G61" s="19">
        <f t="shared" ref="G61:L61" si="11">G60+G59+G58+G57+G56+G55+G54+G53+G52</f>
        <v>28.749999999999996</v>
      </c>
      <c r="H61" s="19">
        <f t="shared" si="11"/>
        <v>26.000000000000004</v>
      </c>
      <c r="I61" s="19">
        <f t="shared" si="11"/>
        <v>125.22999999999999</v>
      </c>
      <c r="J61" s="19">
        <f t="shared" si="11"/>
        <v>850.46</v>
      </c>
      <c r="K61" s="25"/>
      <c r="L61" s="19">
        <f t="shared" si="11"/>
        <v>135.44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1290</v>
      </c>
      <c r="G62" s="32">
        <f t="shared" ref="G62" si="12">G51+G61</f>
        <v>53.149999999999991</v>
      </c>
      <c r="H62" s="32">
        <f t="shared" ref="H62" si="13">H51+H61</f>
        <v>47.36</v>
      </c>
      <c r="I62" s="32">
        <f t="shared" ref="I62" si="14">I51+I61</f>
        <v>199.01999999999998</v>
      </c>
      <c r="J62" s="32">
        <f t="shared" ref="J62:L62" si="15">J51+J61</f>
        <v>1432.33</v>
      </c>
      <c r="K62" s="32"/>
      <c r="L62" s="32">
        <f t="shared" si="15"/>
        <v>232.23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12.93</v>
      </c>
      <c r="H63" s="40">
        <v>20.07</v>
      </c>
      <c r="I63" s="40">
        <v>3.46</v>
      </c>
      <c r="J63" s="40">
        <v>244.62</v>
      </c>
      <c r="K63" s="41" t="s">
        <v>103</v>
      </c>
      <c r="L63" s="40">
        <v>41.97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104</v>
      </c>
      <c r="F65" s="43" t="s">
        <v>49</v>
      </c>
      <c r="G65" s="43">
        <v>3.6</v>
      </c>
      <c r="H65" s="43">
        <v>3.3</v>
      </c>
      <c r="I65" s="43">
        <v>25</v>
      </c>
      <c r="J65" s="43">
        <v>144</v>
      </c>
      <c r="K65" s="44" t="s">
        <v>105</v>
      </c>
      <c r="L65" s="43">
        <v>17.260000000000002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108</v>
      </c>
      <c r="F66" s="43" t="s">
        <v>52</v>
      </c>
      <c r="G66" s="43">
        <v>1.5</v>
      </c>
      <c r="H66" s="43">
        <v>0.57999999999999996</v>
      </c>
      <c r="I66" s="43">
        <v>10.28</v>
      </c>
      <c r="J66" s="43">
        <v>52.4</v>
      </c>
      <c r="K66" s="44" t="s">
        <v>109</v>
      </c>
      <c r="L66" s="43">
        <v>3.25</v>
      </c>
    </row>
    <row r="67" spans="1:12" ht="15" x14ac:dyDescent="0.25">
      <c r="A67" s="23"/>
      <c r="B67" s="15"/>
      <c r="C67" s="11"/>
      <c r="D67" s="7" t="s">
        <v>24</v>
      </c>
      <c r="E67" s="42" t="s">
        <v>110</v>
      </c>
      <c r="F67" s="43" t="s">
        <v>46</v>
      </c>
      <c r="G67" s="43">
        <v>1.86</v>
      </c>
      <c r="H67" s="43">
        <v>2.2200000000000002</v>
      </c>
      <c r="I67" s="43">
        <v>3.84</v>
      </c>
      <c r="J67" s="43">
        <v>43.2</v>
      </c>
      <c r="K67" s="44" t="s">
        <v>111</v>
      </c>
      <c r="L67" s="43">
        <v>22.69</v>
      </c>
    </row>
    <row r="68" spans="1:12" ht="15" x14ac:dyDescent="0.25">
      <c r="A68" s="23"/>
      <c r="B68" s="15"/>
      <c r="C68" s="11"/>
      <c r="D68" s="6" t="s">
        <v>157</v>
      </c>
      <c r="E68" s="42" t="s">
        <v>106</v>
      </c>
      <c r="F68" s="43" t="s">
        <v>93</v>
      </c>
      <c r="G68" s="43">
        <v>0.05</v>
      </c>
      <c r="H68" s="43">
        <v>8.25</v>
      </c>
      <c r="I68" s="43">
        <v>0.08</v>
      </c>
      <c r="J68" s="43">
        <v>74.8</v>
      </c>
      <c r="K68" s="44" t="s">
        <v>107</v>
      </c>
      <c r="L68" s="43">
        <v>9.8699999999999992</v>
      </c>
    </row>
    <row r="69" spans="1:12" ht="15" x14ac:dyDescent="0.25">
      <c r="A69" s="23"/>
      <c r="B69" s="15"/>
      <c r="C69" s="11"/>
      <c r="D69" s="6" t="s">
        <v>23</v>
      </c>
      <c r="E69" s="42" t="s">
        <v>54</v>
      </c>
      <c r="F69" s="43" t="s">
        <v>55</v>
      </c>
      <c r="G69" s="43">
        <v>1.98</v>
      </c>
      <c r="H69" s="43">
        <v>0.36</v>
      </c>
      <c r="I69" s="43">
        <v>10.02</v>
      </c>
      <c r="J69" s="43">
        <v>52.2</v>
      </c>
      <c r="K69" s="44" t="s">
        <v>56</v>
      </c>
      <c r="L69" s="43">
        <v>1.75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520</v>
      </c>
      <c r="G70" s="19">
        <f t="shared" ref="G70:L70" si="16">G69+G68+G67+G66+G65+G64+G63</f>
        <v>21.92</v>
      </c>
      <c r="H70" s="19">
        <f t="shared" si="16"/>
        <v>34.78</v>
      </c>
      <c r="I70" s="19">
        <f t="shared" si="16"/>
        <v>52.68</v>
      </c>
      <c r="J70" s="19">
        <f t="shared" si="16"/>
        <v>611.22</v>
      </c>
      <c r="K70" s="25"/>
      <c r="L70" s="19">
        <f t="shared" si="16"/>
        <v>96.79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 t="s">
        <v>46</v>
      </c>
      <c r="G71" s="43">
        <v>0.66</v>
      </c>
      <c r="H71" s="43">
        <v>6.06</v>
      </c>
      <c r="I71" s="43">
        <v>5.46</v>
      </c>
      <c r="J71" s="43">
        <v>79.2</v>
      </c>
      <c r="K71" s="44" t="s">
        <v>117</v>
      </c>
      <c r="L71" s="43">
        <v>9.4</v>
      </c>
    </row>
    <row r="72" spans="1:12" ht="15" x14ac:dyDescent="0.25">
      <c r="A72" s="23"/>
      <c r="B72" s="15"/>
      <c r="C72" s="11"/>
      <c r="D72" s="7" t="s">
        <v>27</v>
      </c>
      <c r="E72" s="42" t="s">
        <v>112</v>
      </c>
      <c r="F72" s="43" t="s">
        <v>62</v>
      </c>
      <c r="G72" s="43">
        <v>3.1</v>
      </c>
      <c r="H72" s="43">
        <v>4.5</v>
      </c>
      <c r="I72" s="43">
        <v>13.03</v>
      </c>
      <c r="J72" s="43">
        <v>106.42</v>
      </c>
      <c r="K72" s="44" t="s">
        <v>113</v>
      </c>
      <c r="L72" s="43">
        <v>17.91</v>
      </c>
    </row>
    <row r="73" spans="1:12" ht="15" x14ac:dyDescent="0.25">
      <c r="A73" s="23"/>
      <c r="B73" s="15"/>
      <c r="C73" s="11"/>
      <c r="D73" s="7" t="s">
        <v>28</v>
      </c>
      <c r="E73" s="42" t="s">
        <v>114</v>
      </c>
      <c r="F73" s="43" t="s">
        <v>49</v>
      </c>
      <c r="G73" s="43">
        <v>17</v>
      </c>
      <c r="H73" s="43">
        <v>16.600000000000001</v>
      </c>
      <c r="I73" s="43">
        <v>8</v>
      </c>
      <c r="J73" s="43">
        <v>250</v>
      </c>
      <c r="K73" s="44" t="s">
        <v>115</v>
      </c>
      <c r="L73" s="43">
        <v>92.09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118</v>
      </c>
      <c r="F75" s="43" t="s">
        <v>49</v>
      </c>
      <c r="G75" s="43">
        <v>0.3</v>
      </c>
      <c r="H75" s="43">
        <v>0</v>
      </c>
      <c r="I75" s="43">
        <v>20.100000000000001</v>
      </c>
      <c r="J75" s="43">
        <v>81</v>
      </c>
      <c r="K75" s="44" t="s">
        <v>119</v>
      </c>
      <c r="L75" s="43">
        <v>11.12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 t="s">
        <v>66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53</v>
      </c>
      <c r="L76" s="43">
        <v>2.59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 t="s">
        <v>66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56</v>
      </c>
      <c r="L77" s="43">
        <v>2.33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790</v>
      </c>
      <c r="G80" s="19">
        <f t="shared" ref="G80:L80" si="17">G79+G78+G77+G76+G75+G74+G73+G72+G71</f>
        <v>26.740000000000002</v>
      </c>
      <c r="H80" s="19">
        <f t="shared" si="17"/>
        <v>27.96</v>
      </c>
      <c r="I80" s="19">
        <f t="shared" si="17"/>
        <v>79.63</v>
      </c>
      <c r="J80" s="19">
        <f t="shared" si="17"/>
        <v>680.22</v>
      </c>
      <c r="K80" s="25"/>
      <c r="L80" s="19">
        <f t="shared" si="17"/>
        <v>135.44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1310</v>
      </c>
      <c r="G81" s="32">
        <f t="shared" ref="G81" si="18">G70+G80</f>
        <v>48.660000000000004</v>
      </c>
      <c r="H81" s="32">
        <f t="shared" ref="H81" si="19">H70+H80</f>
        <v>62.74</v>
      </c>
      <c r="I81" s="32">
        <f t="shared" ref="I81" si="20">I70+I80</f>
        <v>132.31</v>
      </c>
      <c r="J81" s="32">
        <f t="shared" ref="J81:L81" si="21">J70+J80</f>
        <v>1291.44</v>
      </c>
      <c r="K81" s="32"/>
      <c r="L81" s="51">
        <f t="shared" si="21"/>
        <v>232.23000000000002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40" t="s">
        <v>68</v>
      </c>
      <c r="G82" s="40">
        <v>16.02</v>
      </c>
      <c r="H82" s="40">
        <v>15.75</v>
      </c>
      <c r="I82" s="40">
        <v>12.87</v>
      </c>
      <c r="J82" s="40">
        <v>257.39999999999998</v>
      </c>
      <c r="K82" s="41" t="s">
        <v>123</v>
      </c>
      <c r="L82" s="40">
        <v>65.47</v>
      </c>
    </row>
    <row r="83" spans="1:12" ht="15" x14ac:dyDescent="0.25">
      <c r="A83" s="23"/>
      <c r="B83" s="15"/>
      <c r="C83" s="11"/>
      <c r="D83" s="6" t="s">
        <v>29</v>
      </c>
      <c r="E83" s="42" t="s">
        <v>120</v>
      </c>
      <c r="F83" s="43" t="s">
        <v>71</v>
      </c>
      <c r="G83" s="43">
        <v>2.1</v>
      </c>
      <c r="H83" s="43">
        <v>6</v>
      </c>
      <c r="I83" s="43">
        <v>5.7</v>
      </c>
      <c r="J83" s="43">
        <v>82.5</v>
      </c>
      <c r="K83" s="44" t="s">
        <v>121</v>
      </c>
      <c r="L83" s="43">
        <v>13.6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 t="s">
        <v>49</v>
      </c>
      <c r="G84" s="43">
        <v>0.2</v>
      </c>
      <c r="H84" s="43">
        <v>0</v>
      </c>
      <c r="I84" s="43">
        <v>15.02</v>
      </c>
      <c r="J84" s="43">
        <v>58.76</v>
      </c>
      <c r="K84" s="44" t="s">
        <v>50</v>
      </c>
      <c r="L84" s="43">
        <v>3.87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 t="s">
        <v>52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53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54</v>
      </c>
      <c r="F87" s="43" t="s">
        <v>55</v>
      </c>
      <c r="G87" s="43">
        <v>1.98</v>
      </c>
      <c r="H87" s="43">
        <v>0.36</v>
      </c>
      <c r="I87" s="43">
        <v>10.02</v>
      </c>
      <c r="J87" s="43">
        <v>52.2</v>
      </c>
      <c r="K87" s="44" t="s">
        <v>56</v>
      </c>
      <c r="L87" s="43">
        <v>1.75</v>
      </c>
    </row>
    <row r="88" spans="1:12" ht="15" x14ac:dyDescent="0.25">
      <c r="A88" s="23"/>
      <c r="B88" s="15"/>
      <c r="C88" s="11"/>
      <c r="D88" s="6" t="s">
        <v>26</v>
      </c>
      <c r="E88" s="42" t="s">
        <v>75</v>
      </c>
      <c r="F88" s="43" t="s">
        <v>46</v>
      </c>
      <c r="G88" s="43">
        <v>0.48</v>
      </c>
      <c r="H88" s="43">
        <v>0.06</v>
      </c>
      <c r="I88" s="43">
        <v>1.5</v>
      </c>
      <c r="J88" s="43">
        <v>8.4</v>
      </c>
      <c r="K88" s="44" t="s">
        <v>47</v>
      </c>
      <c r="L88" s="43">
        <v>10.8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550</v>
      </c>
      <c r="G89" s="19">
        <f t="shared" ref="G89" si="22">SUM(G82:G88)</f>
        <v>22.3</v>
      </c>
      <c r="H89" s="19">
        <f t="shared" ref="H89" si="23">SUM(H82:H88)</f>
        <v>22.33</v>
      </c>
      <c r="I89" s="19">
        <f t="shared" ref="I89" si="24">SUM(I82:I88)</f>
        <v>54.95</v>
      </c>
      <c r="J89" s="19">
        <f t="shared" ref="J89" si="25">SUM(J82:J88)</f>
        <v>506.25999999999993</v>
      </c>
      <c r="K89" s="25"/>
      <c r="L89" s="19">
        <f>L88+L87+L86+L85+L84+L83+L82</f>
        <v>96.789999999999992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 t="s">
        <v>46</v>
      </c>
      <c r="G90" s="43">
        <v>0.96</v>
      </c>
      <c r="H90" s="43">
        <v>6.06</v>
      </c>
      <c r="I90" s="43">
        <v>5.76</v>
      </c>
      <c r="J90" s="43">
        <v>81.599999999999994</v>
      </c>
      <c r="K90" s="44" t="s">
        <v>127</v>
      </c>
      <c r="L90" s="43">
        <v>11.18</v>
      </c>
    </row>
    <row r="91" spans="1:12" ht="15" x14ac:dyDescent="0.25">
      <c r="A91" s="23"/>
      <c r="B91" s="15"/>
      <c r="C91" s="11"/>
      <c r="D91" s="7" t="s">
        <v>27</v>
      </c>
      <c r="E91" s="42" t="s">
        <v>124</v>
      </c>
      <c r="F91" s="43" t="s">
        <v>62</v>
      </c>
      <c r="G91" s="43">
        <v>10.029999999999999</v>
      </c>
      <c r="H91" s="43">
        <v>5.95</v>
      </c>
      <c r="I91" s="43">
        <v>18.03</v>
      </c>
      <c r="J91" s="43">
        <v>166.12</v>
      </c>
      <c r="K91" s="44" t="s">
        <v>125</v>
      </c>
      <c r="L91" s="43">
        <v>28.87</v>
      </c>
    </row>
    <row r="92" spans="1:12" ht="15" x14ac:dyDescent="0.25">
      <c r="A92" s="23"/>
      <c r="B92" s="15"/>
      <c r="C92" s="11"/>
      <c r="D92" s="7" t="s">
        <v>28</v>
      </c>
      <c r="E92" s="42" t="s">
        <v>39</v>
      </c>
      <c r="F92" s="43" t="s">
        <v>40</v>
      </c>
      <c r="G92" s="43">
        <v>17.170000000000002</v>
      </c>
      <c r="H92" s="43">
        <v>18.329999999999998</v>
      </c>
      <c r="I92" s="43">
        <v>3.5</v>
      </c>
      <c r="J92" s="43">
        <v>247.5</v>
      </c>
      <c r="K92" s="44" t="s">
        <v>41</v>
      </c>
      <c r="L92" s="43">
        <v>65.09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 t="s">
        <v>43</v>
      </c>
      <c r="G93" s="43">
        <v>6.79</v>
      </c>
      <c r="H93" s="43">
        <v>0.81</v>
      </c>
      <c r="I93" s="43">
        <v>34.85</v>
      </c>
      <c r="J93" s="43">
        <v>173.88</v>
      </c>
      <c r="K93" s="44" t="s">
        <v>44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 t="s">
        <v>49</v>
      </c>
      <c r="G94" s="43">
        <v>0.5</v>
      </c>
      <c r="H94" s="43">
        <v>0</v>
      </c>
      <c r="I94" s="43">
        <v>27</v>
      </c>
      <c r="J94" s="43">
        <v>110</v>
      </c>
      <c r="K94" s="44" t="s">
        <v>85</v>
      </c>
      <c r="L94" s="43">
        <v>11.12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 t="s">
        <v>66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53</v>
      </c>
      <c r="L95" s="43">
        <v>2.59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 t="s">
        <v>66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56</v>
      </c>
      <c r="L96" s="43">
        <v>2.33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870</v>
      </c>
      <c r="G99" s="19">
        <f t="shared" ref="G99" si="26">SUM(G90:G98)</f>
        <v>41.13</v>
      </c>
      <c r="H99" s="19">
        <f t="shared" ref="H99" si="27">SUM(H90:H98)</f>
        <v>31.949999999999996</v>
      </c>
      <c r="I99" s="19">
        <f t="shared" ref="I99" si="28">SUM(I90:I98)</f>
        <v>122.17999999999999</v>
      </c>
      <c r="J99" s="19">
        <f t="shared" ref="J99" si="29">SUM(J90:J98)</f>
        <v>942.7</v>
      </c>
      <c r="K99" s="25"/>
      <c r="L99" s="19">
        <f>L98+L97+L96+L95+L94+L93+L92+L91+L90</f>
        <v>135.44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1420</v>
      </c>
      <c r="G100" s="32">
        <f t="shared" ref="G100" si="30">G89+G99</f>
        <v>63.430000000000007</v>
      </c>
      <c r="H100" s="32">
        <f t="shared" ref="H100" si="31">H89+H99</f>
        <v>54.279999999999994</v>
      </c>
      <c r="I100" s="32">
        <f t="shared" ref="I100" si="32">I89+I99</f>
        <v>177.13</v>
      </c>
      <c r="J100" s="32">
        <f t="shared" ref="J100:L100" si="33">J89+J99</f>
        <v>1448.96</v>
      </c>
      <c r="K100" s="32"/>
      <c r="L100" s="32">
        <f t="shared" si="33"/>
        <v>232.23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 t="s">
        <v>129</v>
      </c>
      <c r="G101" s="40">
        <v>13.6</v>
      </c>
      <c r="H101" s="40">
        <v>13.5</v>
      </c>
      <c r="I101" s="40">
        <v>4.0999999999999996</v>
      </c>
      <c r="J101" s="40">
        <v>192</v>
      </c>
      <c r="K101" s="41" t="s">
        <v>130</v>
      </c>
      <c r="L101" s="40">
        <v>56.11</v>
      </c>
    </row>
    <row r="102" spans="1:12" ht="15" x14ac:dyDescent="0.25">
      <c r="A102" s="23"/>
      <c r="B102" s="15"/>
      <c r="C102" s="11"/>
      <c r="D102" s="6" t="s">
        <v>29</v>
      </c>
      <c r="E102" s="42" t="s">
        <v>80</v>
      </c>
      <c r="F102" s="43" t="s">
        <v>43</v>
      </c>
      <c r="G102" s="43">
        <v>10.26</v>
      </c>
      <c r="H102" s="43">
        <v>9.41</v>
      </c>
      <c r="I102" s="43">
        <v>44.5</v>
      </c>
      <c r="J102" s="43">
        <v>303.66000000000003</v>
      </c>
      <c r="K102" s="44" t="s">
        <v>81</v>
      </c>
      <c r="L102" s="43">
        <v>12.81</v>
      </c>
    </row>
    <row r="103" spans="1:12" ht="15" x14ac:dyDescent="0.25">
      <c r="A103" s="23"/>
      <c r="B103" s="15"/>
      <c r="C103" s="11"/>
      <c r="D103" s="7" t="s">
        <v>22</v>
      </c>
      <c r="E103" s="42" t="s">
        <v>131</v>
      </c>
      <c r="F103" s="43" t="s">
        <v>49</v>
      </c>
      <c r="G103" s="43">
        <v>0.1</v>
      </c>
      <c r="H103" s="43">
        <v>0</v>
      </c>
      <c r="I103" s="43">
        <v>15.2</v>
      </c>
      <c r="J103" s="43">
        <v>61</v>
      </c>
      <c r="K103" s="44" t="s">
        <v>132</v>
      </c>
      <c r="L103" s="43">
        <v>6.37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52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53</v>
      </c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133</v>
      </c>
      <c r="F105" s="43" t="s">
        <v>40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134</v>
      </c>
      <c r="L105" s="43">
        <v>18.45</v>
      </c>
    </row>
    <row r="106" spans="1:12" ht="15" x14ac:dyDescent="0.25">
      <c r="A106" s="23"/>
      <c r="B106" s="15"/>
      <c r="C106" s="11"/>
      <c r="D106" s="6" t="s">
        <v>32</v>
      </c>
      <c r="E106" s="42" t="s">
        <v>54</v>
      </c>
      <c r="F106" s="43" t="s">
        <v>55</v>
      </c>
      <c r="G106" s="43">
        <v>1.98</v>
      </c>
      <c r="H106" s="43">
        <v>0.36</v>
      </c>
      <c r="I106" s="43">
        <v>10.02</v>
      </c>
      <c r="J106" s="43">
        <v>52.2</v>
      </c>
      <c r="K106" s="44" t="s">
        <v>56</v>
      </c>
      <c r="L106" s="43">
        <v>1.75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650</v>
      </c>
      <c r="G108" s="19">
        <f t="shared" ref="G108:J108" si="34">G107+G106+G105+G104+G103+G102+G101</f>
        <v>27.86</v>
      </c>
      <c r="H108" s="19">
        <f t="shared" si="34"/>
        <v>23.73</v>
      </c>
      <c r="I108" s="19">
        <f t="shared" si="34"/>
        <v>93.96</v>
      </c>
      <c r="J108" s="19">
        <f t="shared" si="34"/>
        <v>702.86</v>
      </c>
      <c r="K108" s="25"/>
      <c r="L108" s="19">
        <f>L107+L106+L105+L104+L103+L102+L101</f>
        <v>96.789999999999992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 t="s">
        <v>46</v>
      </c>
      <c r="G109" s="43">
        <v>0.66</v>
      </c>
      <c r="H109" s="43">
        <v>6.06</v>
      </c>
      <c r="I109" s="43">
        <v>5.46</v>
      </c>
      <c r="J109" s="43">
        <v>79.2</v>
      </c>
      <c r="K109" s="44" t="s">
        <v>117</v>
      </c>
      <c r="L109" s="43">
        <v>9.4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 t="s">
        <v>62</v>
      </c>
      <c r="G110" s="43">
        <v>1.75</v>
      </c>
      <c r="H110" s="43">
        <v>4.9800000000000004</v>
      </c>
      <c r="I110" s="43">
        <v>7.77</v>
      </c>
      <c r="J110" s="43">
        <v>75.75</v>
      </c>
      <c r="K110" s="44" t="s">
        <v>136</v>
      </c>
      <c r="L110" s="43">
        <v>22.84</v>
      </c>
    </row>
    <row r="111" spans="1:12" ht="15" x14ac:dyDescent="0.25">
      <c r="A111" s="23"/>
      <c r="B111" s="15"/>
      <c r="C111" s="11"/>
      <c r="D111" s="7" t="s">
        <v>28</v>
      </c>
      <c r="E111" s="42" t="s">
        <v>137</v>
      </c>
      <c r="F111" s="43" t="s">
        <v>49</v>
      </c>
      <c r="G111" s="43">
        <v>23.64</v>
      </c>
      <c r="H111" s="43">
        <v>21.1</v>
      </c>
      <c r="I111" s="43">
        <v>15.1</v>
      </c>
      <c r="J111" s="43">
        <v>344.54</v>
      </c>
      <c r="K111" s="44" t="s">
        <v>138</v>
      </c>
      <c r="L111" s="43">
        <v>72.31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 t="s">
        <v>49</v>
      </c>
      <c r="G113" s="43">
        <v>0.3</v>
      </c>
      <c r="H113" s="43">
        <v>0.2</v>
      </c>
      <c r="I113" s="43">
        <v>25.1</v>
      </c>
      <c r="J113" s="43">
        <v>103</v>
      </c>
      <c r="K113" s="44" t="s">
        <v>99</v>
      </c>
      <c r="L113" s="43">
        <v>25.97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 t="s">
        <v>66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53</v>
      </c>
      <c r="L114" s="43">
        <v>2.59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 t="s">
        <v>66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56</v>
      </c>
      <c r="L115" s="43">
        <v>2.33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790</v>
      </c>
      <c r="G118" s="19">
        <f t="shared" ref="G118:L118" si="35">G117+G116+G115+G114+G113+G112+G111+G109+G110</f>
        <v>32.03</v>
      </c>
      <c r="H118" s="19">
        <f t="shared" si="35"/>
        <v>33.14</v>
      </c>
      <c r="I118" s="19">
        <f t="shared" si="35"/>
        <v>86.469999999999985</v>
      </c>
      <c r="J118" s="19">
        <f t="shared" si="35"/>
        <v>766.09000000000015</v>
      </c>
      <c r="K118" s="25"/>
      <c r="L118" s="19">
        <f t="shared" si="35"/>
        <v>135.44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1440</v>
      </c>
      <c r="G119" s="32">
        <f t="shared" ref="G119" si="36">G108+G118</f>
        <v>59.89</v>
      </c>
      <c r="H119" s="32">
        <f t="shared" ref="H119" si="37">H108+H118</f>
        <v>56.870000000000005</v>
      </c>
      <c r="I119" s="32">
        <f t="shared" ref="I119" si="38">I108+I118</f>
        <v>180.42999999999998</v>
      </c>
      <c r="J119" s="32">
        <f t="shared" ref="J119:L119" si="39">J108+J118</f>
        <v>1468.9500000000003</v>
      </c>
      <c r="K119" s="32"/>
      <c r="L119" s="32">
        <f t="shared" si="39"/>
        <v>232.23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 t="s">
        <v>68</v>
      </c>
      <c r="G120" s="40">
        <v>13.12</v>
      </c>
      <c r="H120" s="40">
        <v>4.71</v>
      </c>
      <c r="I120" s="40">
        <v>1.8</v>
      </c>
      <c r="J120" s="40">
        <v>122.42</v>
      </c>
      <c r="K120" s="41" t="s">
        <v>140</v>
      </c>
      <c r="L120" s="40">
        <v>39.99</v>
      </c>
    </row>
    <row r="121" spans="1:12" ht="15" x14ac:dyDescent="0.25">
      <c r="A121" s="14"/>
      <c r="B121" s="15"/>
      <c r="C121" s="11"/>
      <c r="D121" s="6" t="s">
        <v>29</v>
      </c>
      <c r="E121" s="42" t="s">
        <v>141</v>
      </c>
      <c r="F121" s="43" t="s">
        <v>71</v>
      </c>
      <c r="G121" s="43">
        <v>3.15</v>
      </c>
      <c r="H121" s="43">
        <v>6.6</v>
      </c>
      <c r="I121" s="43">
        <v>16.350000000000001</v>
      </c>
      <c r="J121" s="43">
        <v>138</v>
      </c>
      <c r="K121" s="44" t="s">
        <v>142</v>
      </c>
      <c r="L121" s="43">
        <v>29.09</v>
      </c>
    </row>
    <row r="122" spans="1:12" ht="15" x14ac:dyDescent="0.25">
      <c r="A122" s="14"/>
      <c r="B122" s="15"/>
      <c r="C122" s="11"/>
      <c r="D122" s="7" t="s">
        <v>22</v>
      </c>
      <c r="E122" s="42" t="s">
        <v>143</v>
      </c>
      <c r="F122" s="43" t="s">
        <v>49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144</v>
      </c>
      <c r="L122" s="43">
        <v>14.45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53</v>
      </c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45</v>
      </c>
      <c r="F125" s="43" t="s">
        <v>46</v>
      </c>
      <c r="G125" s="43">
        <v>0.66</v>
      </c>
      <c r="H125" s="43">
        <v>0.12</v>
      </c>
      <c r="I125" s="43">
        <v>2.2799999999999998</v>
      </c>
      <c r="J125" s="43">
        <v>14.4</v>
      </c>
      <c r="K125" s="44" t="s">
        <v>47</v>
      </c>
      <c r="L125" s="43">
        <v>10.210000000000001</v>
      </c>
    </row>
    <row r="126" spans="1:12" ht="15" x14ac:dyDescent="0.25">
      <c r="A126" s="14"/>
      <c r="B126" s="15"/>
      <c r="C126" s="11"/>
      <c r="D126" s="6" t="s">
        <v>32</v>
      </c>
      <c r="E126" s="42" t="s">
        <v>54</v>
      </c>
      <c r="F126" s="43" t="s">
        <v>55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56</v>
      </c>
      <c r="L126" s="43">
        <v>1.75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550</v>
      </c>
      <c r="G127" s="19">
        <f t="shared" ref="G127:J127" si="40">SUM(G120:G126)</f>
        <v>21.13</v>
      </c>
      <c r="H127" s="19">
        <f t="shared" si="40"/>
        <v>12.249999999999998</v>
      </c>
      <c r="I127" s="19">
        <f t="shared" si="40"/>
        <v>63.09</v>
      </c>
      <c r="J127" s="19">
        <f t="shared" si="40"/>
        <v>471.02</v>
      </c>
      <c r="K127" s="25"/>
      <c r="L127" s="19">
        <f>L126+L125+L124+L123+L122+L121+L120</f>
        <v>96.789999999999992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 t="s">
        <v>46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58</v>
      </c>
      <c r="L128" s="43">
        <v>8.27</v>
      </c>
    </row>
    <row r="129" spans="1:12" ht="15" x14ac:dyDescent="0.25">
      <c r="A129" s="14"/>
      <c r="B129" s="15"/>
      <c r="C129" s="11"/>
      <c r="D129" s="7" t="s">
        <v>27</v>
      </c>
      <c r="E129" s="42" t="s">
        <v>145</v>
      </c>
      <c r="F129" s="43" t="s">
        <v>62</v>
      </c>
      <c r="G129" s="43">
        <v>5.72</v>
      </c>
      <c r="H129" s="43">
        <v>3.77</v>
      </c>
      <c r="I129" s="43">
        <v>21.93</v>
      </c>
      <c r="J129" s="43">
        <v>144.9</v>
      </c>
      <c r="K129" s="44" t="s">
        <v>146</v>
      </c>
      <c r="L129" s="43">
        <v>19.93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 t="s">
        <v>49</v>
      </c>
      <c r="G130" s="43">
        <v>26.44</v>
      </c>
      <c r="H130" s="43">
        <v>34.1</v>
      </c>
      <c r="I130" s="43">
        <v>36.119999999999997</v>
      </c>
      <c r="J130" s="43">
        <v>556.78</v>
      </c>
      <c r="K130" s="44" t="s">
        <v>60</v>
      </c>
      <c r="L130" s="43">
        <v>77.06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 t="s">
        <v>49</v>
      </c>
      <c r="G132" s="43">
        <v>0.5</v>
      </c>
      <c r="H132" s="43">
        <v>0.2</v>
      </c>
      <c r="I132" s="43">
        <v>23.1</v>
      </c>
      <c r="J132" s="43">
        <v>96</v>
      </c>
      <c r="K132" s="44" t="s">
        <v>65</v>
      </c>
      <c r="L132" s="43">
        <v>25.26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 t="s">
        <v>66</v>
      </c>
      <c r="G133" s="43">
        <v>3.04</v>
      </c>
      <c r="H133" s="43">
        <v>0.32</v>
      </c>
      <c r="I133" s="43">
        <v>19.68</v>
      </c>
      <c r="J133" s="43">
        <v>94</v>
      </c>
      <c r="K133" s="44" t="s">
        <v>53</v>
      </c>
      <c r="L133" s="43">
        <v>2.59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 t="s">
        <v>66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56</v>
      </c>
      <c r="L134" s="43">
        <v>2.33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790</v>
      </c>
      <c r="G137" s="19">
        <f t="shared" ref="G137:J137" si="41">SUM(G128:G136)</f>
        <v>38.82</v>
      </c>
      <c r="H137" s="19">
        <f t="shared" si="41"/>
        <v>38.93</v>
      </c>
      <c r="I137" s="19">
        <f t="shared" si="41"/>
        <v>115.21</v>
      </c>
      <c r="J137" s="19">
        <f t="shared" si="41"/>
        <v>969.08</v>
      </c>
      <c r="K137" s="25"/>
      <c r="L137" s="19">
        <f>L136+L135+L134+L133+L132+L131+L130+L129+L128</f>
        <v>135.44000000000003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42">G127+G137</f>
        <v>59.95</v>
      </c>
      <c r="H138" s="32">
        <f t="shared" ref="H138" si="43">H127+H137</f>
        <v>51.18</v>
      </c>
      <c r="I138" s="32">
        <f t="shared" ref="I138" si="44">I127+I137</f>
        <v>178.3</v>
      </c>
      <c r="J138" s="32">
        <f t="shared" ref="J138:L138" si="45">J127+J137</f>
        <v>1440.1</v>
      </c>
      <c r="K138" s="32"/>
      <c r="L138" s="32">
        <f t="shared" si="45"/>
        <v>232.23000000000002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147</v>
      </c>
      <c r="F139" s="40" t="s">
        <v>148</v>
      </c>
      <c r="G139" s="40">
        <v>18.86</v>
      </c>
      <c r="H139" s="40">
        <v>13.03</v>
      </c>
      <c r="I139" s="40">
        <v>0.46</v>
      </c>
      <c r="J139" s="40">
        <v>194.29</v>
      </c>
      <c r="K139" s="41" t="s">
        <v>149</v>
      </c>
      <c r="L139" s="40">
        <v>54.2</v>
      </c>
    </row>
    <row r="140" spans="1:12" ht="15" x14ac:dyDescent="0.25">
      <c r="A140" s="23"/>
      <c r="B140" s="15"/>
      <c r="C140" s="11"/>
      <c r="D140" s="6" t="s">
        <v>29</v>
      </c>
      <c r="E140" s="42" t="s">
        <v>42</v>
      </c>
      <c r="F140" s="43" t="s">
        <v>43</v>
      </c>
      <c r="G140" s="43">
        <v>6.79</v>
      </c>
      <c r="H140" s="43">
        <v>0.81</v>
      </c>
      <c r="I140" s="43">
        <v>34.85</v>
      </c>
      <c r="J140" s="43">
        <v>173.88</v>
      </c>
      <c r="K140" s="44" t="s">
        <v>44</v>
      </c>
      <c r="L140" s="43">
        <v>14.26</v>
      </c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 t="s">
        <v>49</v>
      </c>
      <c r="G141" s="43">
        <v>0</v>
      </c>
      <c r="H141" s="43">
        <v>0</v>
      </c>
      <c r="I141" s="43">
        <v>18.399999999999999</v>
      </c>
      <c r="J141" s="43">
        <v>74</v>
      </c>
      <c r="K141" s="44" t="s">
        <v>91</v>
      </c>
      <c r="L141" s="43">
        <v>14.1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 t="s">
        <v>52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53</v>
      </c>
      <c r="L142" s="43">
        <v>1.3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126</v>
      </c>
      <c r="F144" s="43" t="s">
        <v>46</v>
      </c>
      <c r="G144" s="43">
        <v>0.96</v>
      </c>
      <c r="H144" s="43">
        <v>6.06</v>
      </c>
      <c r="I144" s="43">
        <v>5.76</v>
      </c>
      <c r="J144" s="43">
        <v>81.599999999999994</v>
      </c>
      <c r="K144" s="44" t="s">
        <v>127</v>
      </c>
      <c r="L144" s="43">
        <v>11.18</v>
      </c>
    </row>
    <row r="145" spans="1:12" ht="15" x14ac:dyDescent="0.25">
      <c r="A145" s="23"/>
      <c r="B145" s="15"/>
      <c r="C145" s="11"/>
      <c r="D145" s="6" t="s">
        <v>32</v>
      </c>
      <c r="E145" s="42" t="s">
        <v>54</v>
      </c>
      <c r="F145" s="43" t="s">
        <v>55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56</v>
      </c>
      <c r="L145" s="43">
        <v>1.75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570</v>
      </c>
      <c r="G146" s="19">
        <f t="shared" ref="G146:J146" si="46">SUM(G139:G145)</f>
        <v>30.11</v>
      </c>
      <c r="H146" s="19">
        <f t="shared" si="46"/>
        <v>20.419999999999998</v>
      </c>
      <c r="I146" s="19">
        <f t="shared" si="46"/>
        <v>79.33</v>
      </c>
      <c r="J146" s="19">
        <f t="shared" si="46"/>
        <v>622.97</v>
      </c>
      <c r="K146" s="25"/>
      <c r="L146" s="19">
        <f>L145+L144+L143+L142+L141+L140+L139</f>
        <v>96.789999999999992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 t="s">
        <v>46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47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 t="s">
        <v>62</v>
      </c>
      <c r="G148" s="43">
        <v>1.65</v>
      </c>
      <c r="H148" s="43">
        <v>5.17</v>
      </c>
      <c r="I148" s="43">
        <v>11.9</v>
      </c>
      <c r="J148" s="43">
        <v>100.7</v>
      </c>
      <c r="K148" s="44" t="s">
        <v>95</v>
      </c>
      <c r="L148" s="43">
        <v>18.38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 t="s">
        <v>49</v>
      </c>
      <c r="G149" s="43">
        <v>17</v>
      </c>
      <c r="H149" s="43">
        <v>16.600000000000001</v>
      </c>
      <c r="I149" s="43">
        <v>8</v>
      </c>
      <c r="J149" s="43">
        <v>250</v>
      </c>
      <c r="K149" s="44" t="s">
        <v>115</v>
      </c>
      <c r="L149" s="43">
        <v>90.22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 t="s">
        <v>49</v>
      </c>
      <c r="G151" s="43">
        <v>0.3</v>
      </c>
      <c r="H151" s="43">
        <v>0</v>
      </c>
      <c r="I151" s="43">
        <v>20.100000000000001</v>
      </c>
      <c r="J151" s="43">
        <v>81</v>
      </c>
      <c r="K151" s="44" t="s">
        <v>119</v>
      </c>
      <c r="L151" s="43">
        <v>11.12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 t="s">
        <v>66</v>
      </c>
      <c r="G152" s="43">
        <v>3.04</v>
      </c>
      <c r="H152" s="43">
        <v>0.32</v>
      </c>
      <c r="I152" s="43">
        <v>19.68</v>
      </c>
      <c r="J152" s="43">
        <v>94</v>
      </c>
      <c r="K152" s="44" t="s">
        <v>53</v>
      </c>
      <c r="L152" s="43">
        <v>2.59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 t="s">
        <v>66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56</v>
      </c>
      <c r="L153" s="43">
        <v>2.33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790</v>
      </c>
      <c r="G156" s="19">
        <f t="shared" ref="G156:J156" si="47">SUM(G147:G155)</f>
        <v>25.11</v>
      </c>
      <c r="H156" s="19">
        <f t="shared" si="47"/>
        <v>22.630000000000003</v>
      </c>
      <c r="I156" s="19">
        <f t="shared" si="47"/>
        <v>74.539999999999992</v>
      </c>
      <c r="J156" s="19">
        <f t="shared" si="47"/>
        <v>603.70000000000005</v>
      </c>
      <c r="K156" s="25"/>
      <c r="L156" s="19">
        <f>L155+L154+L153+L152+L151+L150+L149+L148+L147</f>
        <v>135.44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1360</v>
      </c>
      <c r="G157" s="32">
        <f t="shared" ref="G157" si="48">G146+G156</f>
        <v>55.22</v>
      </c>
      <c r="H157" s="32">
        <f t="shared" ref="H157" si="49">H146+H156</f>
        <v>43.05</v>
      </c>
      <c r="I157" s="32">
        <f t="shared" ref="I157" si="50">I146+I156</f>
        <v>153.87</v>
      </c>
      <c r="J157" s="32">
        <f t="shared" ref="J157:L157" si="51">J146+J156</f>
        <v>1226.67</v>
      </c>
      <c r="K157" s="32"/>
      <c r="L157" s="32">
        <f t="shared" si="51"/>
        <v>232.23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200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151</v>
      </c>
      <c r="L158" s="40">
        <v>58.76</v>
      </c>
    </row>
    <row r="159" spans="1:12" ht="15" x14ac:dyDescent="0.25">
      <c r="A159" s="23"/>
      <c r="B159" s="15"/>
      <c r="C159" s="11"/>
      <c r="D159" s="6" t="s">
        <v>154</v>
      </c>
      <c r="E159" s="42" t="s">
        <v>152</v>
      </c>
      <c r="F159" s="43">
        <v>30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153</v>
      </c>
      <c r="L159" s="43">
        <v>10.62</v>
      </c>
    </row>
    <row r="160" spans="1:12" ht="15" x14ac:dyDescent="0.25">
      <c r="A160" s="23"/>
      <c r="B160" s="15"/>
      <c r="C160" s="11"/>
      <c r="D160" s="7" t="s">
        <v>22</v>
      </c>
      <c r="E160" s="42" t="s">
        <v>155</v>
      </c>
      <c r="F160" s="43" t="s">
        <v>49</v>
      </c>
      <c r="G160" s="43">
        <v>3.2</v>
      </c>
      <c r="H160" s="43">
        <v>2.7</v>
      </c>
      <c r="I160" s="43">
        <v>15.9</v>
      </c>
      <c r="J160" s="43">
        <v>79</v>
      </c>
      <c r="K160" s="44" t="s">
        <v>156</v>
      </c>
      <c r="L160" s="43">
        <v>10.91</v>
      </c>
    </row>
    <row r="161" spans="1:12" ht="15" x14ac:dyDescent="0.25">
      <c r="A161" s="23"/>
      <c r="B161" s="15"/>
      <c r="C161" s="11"/>
      <c r="D161" s="7" t="s">
        <v>23</v>
      </c>
      <c r="E161" s="42" t="s">
        <v>108</v>
      </c>
      <c r="F161" s="43">
        <v>30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 t="s">
        <v>109</v>
      </c>
      <c r="L161" s="43">
        <v>4.88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54</v>
      </c>
      <c r="F163" s="43" t="s">
        <v>55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56</v>
      </c>
      <c r="L163" s="43">
        <v>1.75</v>
      </c>
    </row>
    <row r="164" spans="1:12" ht="15" x14ac:dyDescent="0.25">
      <c r="A164" s="23"/>
      <c r="B164" s="15"/>
      <c r="C164" s="11"/>
      <c r="D164" s="6" t="s">
        <v>157</v>
      </c>
      <c r="E164" s="42" t="s">
        <v>106</v>
      </c>
      <c r="F164" s="43" t="s">
        <v>93</v>
      </c>
      <c r="G164" s="43">
        <v>0.05</v>
      </c>
      <c r="H164" s="43">
        <v>8.25</v>
      </c>
      <c r="I164" s="43">
        <v>0.08</v>
      </c>
      <c r="J164" s="43">
        <v>74.8</v>
      </c>
      <c r="K164" s="44" t="s">
        <v>107</v>
      </c>
      <c r="L164" s="43">
        <v>9.8699999999999992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500</v>
      </c>
      <c r="G165" s="19">
        <f t="shared" ref="G165:J165" si="52">SUM(G158:G164)</f>
        <v>28.709999999999997</v>
      </c>
      <c r="H165" s="19">
        <f t="shared" si="52"/>
        <v>29.459999999999997</v>
      </c>
      <c r="I165" s="19">
        <f t="shared" si="52"/>
        <v>77.599999999999994</v>
      </c>
      <c r="J165" s="19">
        <f t="shared" si="52"/>
        <v>669.6</v>
      </c>
      <c r="K165" s="25"/>
      <c r="L165" s="19">
        <f t="shared" ref="L165" si="53">SUM(L158:L164)</f>
        <v>96.789999999999992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 t="s">
        <v>46</v>
      </c>
      <c r="G166" s="43">
        <v>0.66</v>
      </c>
      <c r="H166" s="43">
        <v>6.06</v>
      </c>
      <c r="I166" s="43">
        <v>5.46</v>
      </c>
      <c r="J166" s="43">
        <v>79.2</v>
      </c>
      <c r="K166" s="44" t="s">
        <v>117</v>
      </c>
      <c r="L166" s="43">
        <v>9.4</v>
      </c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 t="s">
        <v>49</v>
      </c>
      <c r="G167" s="43">
        <v>1.32</v>
      </c>
      <c r="H167" s="43">
        <v>4.1399999999999997</v>
      </c>
      <c r="I167" s="43">
        <v>9.52</v>
      </c>
      <c r="J167" s="43">
        <v>80.56</v>
      </c>
      <c r="K167" s="44" t="s">
        <v>159</v>
      </c>
      <c r="L167" s="43">
        <v>18.899999999999999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 t="s">
        <v>40</v>
      </c>
      <c r="G168" s="43">
        <v>18.37</v>
      </c>
      <c r="H168" s="43">
        <v>11.18</v>
      </c>
      <c r="I168" s="43">
        <v>5.9</v>
      </c>
      <c r="J168" s="43">
        <v>198.49</v>
      </c>
      <c r="K168" s="44" t="s">
        <v>161</v>
      </c>
      <c r="L168" s="43">
        <v>59.8</v>
      </c>
    </row>
    <row r="169" spans="1:12" ht="15" x14ac:dyDescent="0.25">
      <c r="A169" s="23"/>
      <c r="B169" s="15"/>
      <c r="C169" s="11"/>
      <c r="D169" s="7" t="s">
        <v>29</v>
      </c>
      <c r="E169" s="42" t="s">
        <v>162</v>
      </c>
      <c r="F169" s="43" t="s">
        <v>71</v>
      </c>
      <c r="G169" s="43">
        <v>2.85</v>
      </c>
      <c r="H169" s="43">
        <v>6.15</v>
      </c>
      <c r="I169" s="43">
        <v>19.05</v>
      </c>
      <c r="J169" s="43">
        <v>142.5</v>
      </c>
      <c r="K169" s="44" t="s">
        <v>163</v>
      </c>
      <c r="L169" s="43">
        <v>20.45</v>
      </c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 t="s">
        <v>49</v>
      </c>
      <c r="G170" s="43">
        <v>0.3</v>
      </c>
      <c r="H170" s="43">
        <v>0.2</v>
      </c>
      <c r="I170" s="43">
        <v>25.1</v>
      </c>
      <c r="J170" s="43">
        <v>103</v>
      </c>
      <c r="K170" s="44" t="s">
        <v>99</v>
      </c>
      <c r="L170" s="43">
        <v>21.97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 t="s">
        <v>66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53</v>
      </c>
      <c r="L171" s="43">
        <v>2.59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 t="s">
        <v>66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56</v>
      </c>
      <c r="L172" s="43">
        <v>2.33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790</v>
      </c>
      <c r="G175" s="19">
        <f t="shared" ref="G175:J175" si="54">SUM(G166:G174)</f>
        <v>29.180000000000003</v>
      </c>
      <c r="H175" s="19">
        <f t="shared" si="54"/>
        <v>28.53</v>
      </c>
      <c r="I175" s="19">
        <f t="shared" si="54"/>
        <v>98.070000000000007</v>
      </c>
      <c r="J175" s="19">
        <f t="shared" si="54"/>
        <v>767.35</v>
      </c>
      <c r="K175" s="25"/>
      <c r="L175" s="19">
        <f>L174+L173+L172+L171+L170+L169+L168+L167+L166</f>
        <v>135.44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1290</v>
      </c>
      <c r="G176" s="32">
        <f t="shared" ref="G176" si="55">G165+G175</f>
        <v>57.89</v>
      </c>
      <c r="H176" s="32">
        <f t="shared" ref="H176" si="56">H165+H175</f>
        <v>57.989999999999995</v>
      </c>
      <c r="I176" s="32">
        <f t="shared" ref="I176" si="57">I165+I175</f>
        <v>175.67000000000002</v>
      </c>
      <c r="J176" s="32">
        <f t="shared" ref="J176:L176" si="58">J165+J175</f>
        <v>1436.95</v>
      </c>
      <c r="K176" s="32"/>
      <c r="L176" s="32">
        <f t="shared" si="58"/>
        <v>232.23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 t="s">
        <v>68</v>
      </c>
      <c r="G177" s="40">
        <v>16.02</v>
      </c>
      <c r="H177" s="40">
        <v>15.75</v>
      </c>
      <c r="I177" s="40">
        <v>12.87</v>
      </c>
      <c r="J177" s="40">
        <v>257.39999999999998</v>
      </c>
      <c r="K177" s="41" t="s">
        <v>123</v>
      </c>
      <c r="L177" s="40">
        <v>54.97</v>
      </c>
    </row>
    <row r="178" spans="1:12" ht="15" x14ac:dyDescent="0.25">
      <c r="A178" s="23"/>
      <c r="B178" s="15"/>
      <c r="C178" s="11"/>
      <c r="D178" s="6" t="s">
        <v>29</v>
      </c>
      <c r="E178" s="42" t="s">
        <v>164</v>
      </c>
      <c r="F178" s="43" t="s">
        <v>71</v>
      </c>
      <c r="G178" s="43">
        <v>3</v>
      </c>
      <c r="H178" s="43">
        <v>8.02</v>
      </c>
      <c r="I178" s="43">
        <v>12.75</v>
      </c>
      <c r="J178" s="43">
        <v>135</v>
      </c>
      <c r="K178" s="44" t="s">
        <v>165</v>
      </c>
      <c r="L178" s="43">
        <v>19.5</v>
      </c>
    </row>
    <row r="179" spans="1:12" ht="15" x14ac:dyDescent="0.25">
      <c r="A179" s="23"/>
      <c r="B179" s="15"/>
      <c r="C179" s="11"/>
      <c r="D179" s="7" t="s">
        <v>22</v>
      </c>
      <c r="E179" s="42" t="s">
        <v>131</v>
      </c>
      <c r="F179" s="43" t="s">
        <v>49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132</v>
      </c>
      <c r="L179" s="43">
        <v>6.37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 t="s">
        <v>52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53</v>
      </c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54</v>
      </c>
      <c r="F182" s="43" t="s">
        <v>55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56</v>
      </c>
      <c r="L182" s="43">
        <v>1.75</v>
      </c>
    </row>
    <row r="183" spans="1:12" ht="15" x14ac:dyDescent="0.25">
      <c r="A183" s="23"/>
      <c r="B183" s="15"/>
      <c r="C183" s="11"/>
      <c r="D183" s="6" t="s">
        <v>26</v>
      </c>
      <c r="E183" s="42" t="s">
        <v>166</v>
      </c>
      <c r="F183" s="43" t="s">
        <v>46</v>
      </c>
      <c r="G183" s="43">
        <v>0.42</v>
      </c>
      <c r="H183" s="43">
        <v>6.06</v>
      </c>
      <c r="I183" s="43">
        <v>1.2</v>
      </c>
      <c r="J183" s="43">
        <v>61.2</v>
      </c>
      <c r="K183" s="44" t="s">
        <v>167</v>
      </c>
      <c r="L183" s="43">
        <v>12.9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23.040000000000003</v>
      </c>
      <c r="H184" s="19">
        <f t="shared" si="59"/>
        <v>30.349999999999998</v>
      </c>
      <c r="I184" s="19">
        <f t="shared" si="59"/>
        <v>61.879999999999995</v>
      </c>
      <c r="J184" s="19">
        <f t="shared" si="59"/>
        <v>613.80000000000007</v>
      </c>
      <c r="K184" s="25"/>
      <c r="L184" s="19">
        <f t="shared" ref="L184" si="60">SUM(L177:L183)</f>
        <v>96.79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 t="s">
        <v>46</v>
      </c>
      <c r="G185" s="43">
        <v>5.34</v>
      </c>
      <c r="H185" s="43">
        <v>3.37</v>
      </c>
      <c r="I185" s="43">
        <v>37.01</v>
      </c>
      <c r="J185" s="43">
        <v>199.74</v>
      </c>
      <c r="K185" s="44" t="s">
        <v>101</v>
      </c>
      <c r="L185" s="43">
        <v>25.76</v>
      </c>
    </row>
    <row r="186" spans="1:12" ht="15" x14ac:dyDescent="0.25">
      <c r="A186" s="23"/>
      <c r="B186" s="15"/>
      <c r="C186" s="11"/>
      <c r="D186" s="7" t="s">
        <v>27</v>
      </c>
      <c r="E186" s="42" t="s">
        <v>169</v>
      </c>
      <c r="F186" s="43" t="s">
        <v>49</v>
      </c>
      <c r="G186" s="43">
        <v>1.64</v>
      </c>
      <c r="H186" s="43">
        <v>4.18</v>
      </c>
      <c r="I186" s="43">
        <v>12.46</v>
      </c>
      <c r="J186" s="43">
        <v>94.22</v>
      </c>
      <c r="K186" s="44" t="s">
        <v>168</v>
      </c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42" t="s">
        <v>170</v>
      </c>
      <c r="F187" s="43" t="s">
        <v>43</v>
      </c>
      <c r="G187" s="43">
        <v>3.6</v>
      </c>
      <c r="H187" s="43">
        <v>9.36</v>
      </c>
      <c r="I187" s="43">
        <v>27.63</v>
      </c>
      <c r="J187" s="43">
        <v>208.8</v>
      </c>
      <c r="K187" s="44" t="s">
        <v>171</v>
      </c>
      <c r="L187" s="43">
        <v>14.26</v>
      </c>
    </row>
    <row r="188" spans="1:12" ht="15" x14ac:dyDescent="0.25">
      <c r="A188" s="23"/>
      <c r="B188" s="15"/>
      <c r="C188" s="11"/>
      <c r="D188" s="7" t="s">
        <v>29</v>
      </c>
      <c r="E188" s="42" t="s">
        <v>172</v>
      </c>
      <c r="F188" s="43" t="s">
        <v>173</v>
      </c>
      <c r="G188" s="43">
        <v>18</v>
      </c>
      <c r="H188" s="43">
        <v>13.81</v>
      </c>
      <c r="I188" s="43">
        <v>4.3</v>
      </c>
      <c r="J188" s="43">
        <v>213</v>
      </c>
      <c r="K188" s="44" t="s">
        <v>174</v>
      </c>
      <c r="L188" s="43">
        <v>61.85</v>
      </c>
    </row>
    <row r="189" spans="1:12" ht="15" x14ac:dyDescent="0.25">
      <c r="A189" s="23"/>
      <c r="B189" s="15"/>
      <c r="C189" s="11"/>
      <c r="D189" s="7" t="s">
        <v>30</v>
      </c>
      <c r="E189" s="42" t="s">
        <v>143</v>
      </c>
      <c r="F189" s="43" t="s">
        <v>49</v>
      </c>
      <c r="G189" s="43">
        <v>0.7</v>
      </c>
      <c r="H189" s="43">
        <v>0.3</v>
      </c>
      <c r="I189" s="43">
        <v>22.8</v>
      </c>
      <c r="J189" s="43">
        <v>97</v>
      </c>
      <c r="K189" s="44" t="s">
        <v>144</v>
      </c>
      <c r="L189" s="43">
        <v>14.45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 t="s">
        <v>66</v>
      </c>
      <c r="G190" s="43">
        <v>3.04</v>
      </c>
      <c r="H190" s="43">
        <v>0.32</v>
      </c>
      <c r="I190" s="43">
        <v>19.68</v>
      </c>
      <c r="J190" s="43">
        <v>94</v>
      </c>
      <c r="K190" s="44" t="s">
        <v>53</v>
      </c>
      <c r="L190" s="43">
        <v>2.59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 t="s">
        <v>66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56</v>
      </c>
      <c r="L191" s="43">
        <v>2.33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830</v>
      </c>
      <c r="G194" s="19">
        <f t="shared" ref="G194:J194" si="61">SUM(G185:G193)</f>
        <v>34.96</v>
      </c>
      <c r="H194" s="19">
        <f t="shared" si="61"/>
        <v>31.82</v>
      </c>
      <c r="I194" s="19">
        <f t="shared" si="61"/>
        <v>137.24</v>
      </c>
      <c r="J194" s="19">
        <f t="shared" si="61"/>
        <v>976.36</v>
      </c>
      <c r="K194" s="25"/>
      <c r="L194" s="19">
        <f>L193+L192+L191+L190+L188+L189+L187+L186+L185</f>
        <v>135.44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1380</v>
      </c>
      <c r="G195" s="32">
        <f t="shared" ref="G195" si="62">G184+G194</f>
        <v>58</v>
      </c>
      <c r="H195" s="32">
        <f t="shared" ref="H195" si="63">H184+H194</f>
        <v>62.17</v>
      </c>
      <c r="I195" s="32">
        <f t="shared" ref="I195" si="64">I184+I194</f>
        <v>199.12</v>
      </c>
      <c r="J195" s="32">
        <f t="shared" ref="J195:L195" si="65">J184+J194</f>
        <v>1590.16</v>
      </c>
      <c r="K195" s="32"/>
      <c r="L195" s="32">
        <f t="shared" si="65"/>
        <v>232.23000000000002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59.293999999999997</v>
      </c>
      <c r="H196" s="34">
        <f t="shared" si="66"/>
        <v>53.371000000000002</v>
      </c>
      <c r="I196" s="34">
        <f t="shared" si="66"/>
        <v>175.92199999999997</v>
      </c>
      <c r="J196" s="34">
        <f t="shared" si="66"/>
        <v>1432.0360000000001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232.23000000000002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2022-05-16T14:23:56Z</dcterms:created>
  <dcterms:modified xsi:type="dcterms:W3CDTF">2023-10-16T12:21:05Z</dcterms:modified>
</cp:coreProperties>
</file>